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Q7" i="3" l="1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K12" i="3"/>
  <c r="I12" i="3"/>
  <c r="G12" i="3"/>
  <c r="E12" i="3"/>
  <c r="K11" i="3"/>
  <c r="I11" i="3"/>
  <c r="H11" i="3"/>
  <c r="G11" i="3"/>
  <c r="F11" i="3"/>
  <c r="E11" i="3"/>
  <c r="E13" i="3" s="1"/>
  <c r="K13" i="3" l="1"/>
  <c r="G13" i="3"/>
  <c r="F12" i="3"/>
  <c r="N12" i="3" s="1"/>
  <c r="H12" i="3"/>
  <c r="H13" i="3" s="1"/>
  <c r="M13" i="3" s="1"/>
  <c r="I13" i="3"/>
  <c r="J12" i="3"/>
  <c r="O12" i="3"/>
  <c r="M12" i="3"/>
  <c r="L12" i="3" l="1"/>
  <c r="F13" i="3"/>
  <c r="O13" i="3"/>
  <c r="J13" i="3"/>
  <c r="L13" i="3" l="1"/>
  <c r="N13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<sst xmlns="http://schemas.openxmlformats.org/spreadsheetml/2006/main" count="72" uniqueCount="31">
  <si>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</si>
  <si>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</si>
  <si>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</si>
  <si>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</si>
  <si>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</si>
  <si>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</si>
  <si>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</si>
  <si>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</si>
  <si>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</si>
  <si>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</si>
  <si>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</si>
  <si>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</si>
  <si>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</si>
  <si>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</si>
  <si>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</si>
  <si>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</si>
  <si>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</si>
  <si>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</si>
  <si>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</si>
  <si>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</si>
  <si>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</si>
  <si>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</si>
  <si>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</si>
  <si>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</si>
  <si>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</si>
  <si>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</si>
  <si>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JoMa = Joensuun Maila  (1957)</t>
  </si>
  <si>
    <t>Leevi Karvinen</t>
  </si>
  <si>
    <t>PKP = Puurtilan Kisa-Pojat  (1948),  kasvattajaseura</t>
  </si>
  <si>
    <t>8.</t>
  </si>
  <si>
    <t>21.1.2004   Varkaus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</si>
</sst>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19</v>
      </c>
      <c r="Z5" s="1" t="s">
        <v>20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2">
        <v>0.2</v>
      </c>
      <c r="AG5" s="19">
        <v>5</v>
      </c>
      <c r="AH5" s="41"/>
      <c r="AI5" s="56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69">
        <v>2021</v>
      </c>
      <c r="Y6" s="69" t="s">
        <v>29</v>
      </c>
      <c r="Z6" s="70" t="s">
        <v>20</v>
      </c>
      <c r="AA6" s="69">
        <v>5</v>
      </c>
      <c r="AB6" s="69">
        <v>0</v>
      </c>
      <c r="AC6" s="69">
        <v>0</v>
      </c>
      <c r="AD6" s="69">
        <v>2</v>
      </c>
      <c r="AE6" s="69">
        <v>23</v>
      </c>
      <c r="AF6" s="71">
        <v>0.63890000000000002</v>
      </c>
      <c r="AG6" s="72">
        <v>36</v>
      </c>
      <c r="AH6" s="7"/>
      <c r="AI6" s="7"/>
      <c r="AJ6" s="7"/>
      <c r="AK6" s="7"/>
      <c r="AL6" s="68"/>
      <c r="AM6" s="12"/>
      <c r="AN6" s="12"/>
      <c r="AO6" s="13"/>
      <c r="AP6" s="12"/>
      <c r="AQ6" s="12"/>
      <c r="AR6" s="67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24</v>
      </c>
      <c r="AF7" s="37">
        <f>PRODUCT(AE7/AG7)</f>
        <v>0.58536585365853655</v>
      </c>
      <c r="AG7" s="21">
        <f>SUM(AG4:AG6)</f>
        <v>41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25</v>
      </c>
      <c r="Q9" s="17"/>
      <c r="R9" s="17" t="s">
        <v>10</v>
      </c>
      <c r="S9" s="17"/>
      <c r="T9" s="16" t="s">
        <v>28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26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6</v>
      </c>
      <c r="F12" s="48">
        <f>PRODUCT(AB7+AN7)</f>
        <v>0</v>
      </c>
      <c r="G12" s="48">
        <f>PRODUCT(AC7+AO7)</f>
        <v>0</v>
      </c>
      <c r="H12" s="48">
        <f>PRODUCT(AD7+AP7)</f>
        <v>2</v>
      </c>
      <c r="I12" s="48">
        <f>PRODUCT(AE7+AQ7)</f>
        <v>24</v>
      </c>
      <c r="J12" s="65">
        <f>PRODUCT(I12/K12)</f>
        <v>0.58536585365853655</v>
      </c>
      <c r="K12" s="10">
        <f>PRODUCT(AG7+AS7)</f>
        <v>41</v>
      </c>
      <c r="L12" s="54">
        <f>PRODUCT((F12+G12)/E12)</f>
        <v>0</v>
      </c>
      <c r="M12" s="54">
        <f>PRODUCT(H12/E12)</f>
        <v>0.33333333333333331</v>
      </c>
      <c r="N12" s="54">
        <f>PRODUCT((F12+G12+H12)/E12)</f>
        <v>0.33333333333333331</v>
      </c>
      <c r="O12" s="54">
        <f>PRODUCT(I12/E12)</f>
        <v>4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6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2</v>
      </c>
      <c r="I13" s="48">
        <f t="shared" si="0"/>
        <v>24</v>
      </c>
      <c r="J13" s="65">
        <f>PRODUCT(I13/K13)</f>
        <v>0.58536585365853655</v>
      </c>
      <c r="K13" s="16">
        <f>SUM(K10:K12)</f>
        <v>41</v>
      </c>
      <c r="L13" s="54">
        <f>PRODUCT((F13+G13)/E13)</f>
        <v>0</v>
      </c>
      <c r="M13" s="54">
        <f>PRODUCT(H13/E13)</f>
        <v>0.33333333333333331</v>
      </c>
      <c r="N13" s="54">
        <f>PRODUCT((F13+G13+H13)/E13)</f>
        <v>0.33333333333333331</v>
      </c>
      <c r="O13" s="54">
        <f>PRODUCT(I13/E13)</f>
        <v>4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H178" s="10"/>
      <c r="AI178" s="10"/>
      <c r="AJ178" s="10"/>
      <c r="AK178" s="10"/>
      <c r="AL178" s="10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  <row r="191" spans="12:38" x14ac:dyDescent="0.25"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2021-09-04T19:37:35Z</dcterms:modified>
</cp:coreProperties>
</file>